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4240" windowHeight="1237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42" i="1" l="1"/>
  <c r="G42" i="1"/>
  <c r="G19" i="1"/>
  <c r="I31" i="1"/>
  <c r="E31" i="1"/>
  <c r="E42" i="1" s="1"/>
  <c r="E14" i="1" l="1"/>
  <c r="D14" i="1"/>
  <c r="E19" i="1" l="1"/>
  <c r="J19" i="1" l="1"/>
  <c r="E17" i="1" l="1"/>
  <c r="J42" i="1" l="1"/>
  <c r="D38" i="1" l="1"/>
  <c r="D35" i="1" l="1"/>
  <c r="D29" i="1"/>
  <c r="D19" i="1" s="1"/>
  <c r="D31" i="1" l="1"/>
  <c r="D42" i="1" s="1"/>
</calcChain>
</file>

<file path=xl/sharedStrings.xml><?xml version="1.0" encoding="utf-8"?>
<sst xmlns="http://schemas.openxmlformats.org/spreadsheetml/2006/main" count="53" uniqueCount="51">
  <si>
    <t>Lp.</t>
  </si>
  <si>
    <t>Wyszczególnienie</t>
  </si>
  <si>
    <t>Inne formy</t>
  </si>
  <si>
    <t xml:space="preserve">  1.</t>
  </si>
  <si>
    <t>Grunty ogółem (ha)</t>
  </si>
  <si>
    <t>w tym:</t>
  </si>
  <si>
    <t>Rolne</t>
  </si>
  <si>
    <t>Dział.Bud.</t>
  </si>
  <si>
    <t>Pozostałe</t>
  </si>
  <si>
    <t xml:space="preserve"> 2.</t>
  </si>
  <si>
    <t>Mieszkalne</t>
  </si>
  <si>
    <t>Bud, i urządz, techn.</t>
  </si>
  <si>
    <t>Liczba:</t>
  </si>
  <si>
    <t>Dług. w km.</t>
  </si>
  <si>
    <t>Oczyszczalnie ścieków</t>
  </si>
  <si>
    <t>Boisko</t>
  </si>
  <si>
    <t>OGÓŁEM</t>
  </si>
  <si>
    <t>Hydrofornia</t>
  </si>
  <si>
    <t xml:space="preserve">Sieć kanalizacyjna </t>
  </si>
  <si>
    <t>Obiekty szkolne,kultur.</t>
  </si>
  <si>
    <t>Sposób zagospodarowania wg. Wartości</t>
  </si>
  <si>
    <t>W bez. zarządzie</t>
  </si>
  <si>
    <t>W zarządz jedn.</t>
  </si>
  <si>
    <t>Dzierżawa, najem</t>
  </si>
  <si>
    <t>Wieczne użytkowanie</t>
  </si>
  <si>
    <t xml:space="preserve">Ulice, drogi (dł.w km) </t>
  </si>
  <si>
    <t>3.</t>
  </si>
  <si>
    <t xml:space="preserve">Inne: plac przy ul. Przybyszewskiej beczki studnie, zbiorniki, studnia U.G, studnia bud. weterynaria </t>
  </si>
  <si>
    <t>Obiekty Służby Zdrowia (+ plac parkingowy)</t>
  </si>
  <si>
    <t>Pozostałe obiekty: bud.wetrynaria+ GOPS, SKR, przedszkole, bud. U.G., bud. Gospodarcze (2), plac zabaw w Goszczynie, Park, plac przed ZSP w Goszczynie</t>
  </si>
  <si>
    <t>Sala gimnastyczna + monitoring + tablica wyników + nagłośnienie</t>
  </si>
  <si>
    <t>Oświetlenie</t>
  </si>
  <si>
    <t>Urząd Gminy, świetlica intergracyjna</t>
  </si>
  <si>
    <t>OSP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</si>
  <si>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</si>
  <si>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</si>
  <si>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</si>
  <si>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</si>
  <si>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</si>
  <si>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</si>
  <si>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</si>
  <si>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 10.</t>
  </si>
  <si>
    <t>2.</t>
  </si>
  <si>
    <t>SUW Goszczyn</t>
  </si>
  <si>
    <t>Informacja o stanie mienia Gminy Goszczyn za rok 2020</t>
  </si>
  <si>
    <t>Stan na dzień 31.12.2020</t>
  </si>
  <si>
    <t>Wartość mienia gminy Goszczyn na dzień 31.12.2020</t>
  </si>
  <si>
    <t>Wodociągi;  + pompa</t>
  </si>
  <si>
    <t>Dochody uzyskane z tytułu gosp. mieniem na 31.12.2020r</t>
  </si>
  <si>
    <t>Budynki-liczba ogółem</t>
  </si>
  <si>
    <t xml:space="preserve">W odniesieniu do stanu mienia Gminy na 31.12.2019 roku zmienił się stan w związku:
1. Komunalizacja działki nr 109/1 w Goszczynie o wartości szacunkowej 20.000,00 zł.                                                                                                                        2. Przebudowa drogi gminnej nr 160419 W dojazdowej do gruntów rolnych w miejscowości Goszczyn  - 204 910,27 zł  - zwiększenie majątku                                                                                                 3. Przebudowa drogi gminnej Długowola - Romanów - 308 329,84 zł - zwiększenie majątku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Zwiększenie majątku w pozycji Obiekty szkolne o kwotę 124.441,98 zł. (Termomodernizacja szkoły w Sielcu)                                                                                                                    5. Modernizacja oświetlenia ulicznego - zwiększenie majątku o kwotę 155.000,00 zł.                                                                                                                     6. Zakup samochodu - zwiekszenie majatku w poz. Urząd Gminy, świetlica intergracyjna o kwotę 33.500,00 zł.                                                                                                                                                                   7. W związku zze zdjęciem ze stanu budynków strażnic OSP  zmniejszenie majątku o kwotę 428.951,31 zł.                                                                                  8. W poz. "Inne" został zdjęty ze stanu zbiornik na śmieci (2019r.) - 6.782,05 zł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</si>
</sst>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2"/>
      <color rgb="FF00B05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rgb="FF00B05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3" fillId="0" borderId="0" xfId="0" applyFont="1"/>
    <xf numFmtId="0" fontId="4" fillId="0" borderId="3" xfId="0" applyFont="1" applyBorder="1" applyAlignment="1">
      <alignment vertical="center" wrapText="1"/>
    </xf>
    <xf numFmtId="0" fontId="3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right"/>
    </xf>
    <xf numFmtId="0" fontId="8" fillId="0" borderId="3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/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/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/>
    <xf numFmtId="4" fontId="8" fillId="0" borderId="7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3" fillId="0" borderId="0" xfId="0" applyNumberFormat="1" applyFont="1"/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5" fillId="0" borderId="17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right" vertical="center" wrapText="1"/>
    </xf>
    <xf numFmtId="4" fontId="6" fillId="0" borderId="2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vertical="center" wrapText="1"/>
    </xf>
    <xf numFmtId="4" fontId="6" fillId="0" borderId="0" xfId="0" applyNumberFormat="1" applyFont="1"/>
    <xf numFmtId="4" fontId="8" fillId="0" borderId="6" xfId="0" applyNumberFormat="1" applyFont="1" applyBorder="1" applyAlignment="1">
      <alignment horizontal="right" vertical="center" wrapText="1"/>
    </xf>
    <xf numFmtId="4" fontId="5" fillId="0" borderId="6" xfId="0" applyNumberFormat="1" applyFont="1" applyFill="1" applyBorder="1" applyAlignment="1">
      <alignment horizontal="right" vertical="center" wrapText="1"/>
    </xf>
    <xf numFmtId="4" fontId="11" fillId="0" borderId="13" xfId="0" applyNumberFormat="1" applyFont="1" applyBorder="1"/>
    <xf numFmtId="4" fontId="2" fillId="0" borderId="23" xfId="0" applyNumberFormat="1" applyFont="1" applyBorder="1" applyAlignment="1">
      <alignment horizontal="right" vertical="center" wrapText="1"/>
    </xf>
    <xf numFmtId="4" fontId="2" fillId="0" borderId="24" xfId="0" applyNumberFormat="1" applyFont="1" applyBorder="1" applyAlignment="1">
      <alignment horizontal="right" vertical="center" wrapText="1"/>
    </xf>
    <xf numFmtId="4" fontId="5" fillId="0" borderId="25" xfId="0" applyNumberFormat="1" applyFont="1" applyBorder="1" applyAlignment="1">
      <alignment horizontal="right" vertical="center" wrapText="1"/>
    </xf>
    <xf numFmtId="4" fontId="8" fillId="0" borderId="25" xfId="0" applyNumberFormat="1" applyFont="1" applyBorder="1" applyAlignment="1">
      <alignment horizontal="right" vertical="center" wrapText="1"/>
    </xf>
    <xf numFmtId="4" fontId="5" fillId="0" borderId="26" xfId="0" applyNumberFormat="1" applyFont="1" applyBorder="1" applyAlignment="1">
      <alignment horizontal="right" vertical="center" wrapText="1"/>
    </xf>
    <xf numFmtId="4" fontId="5" fillId="0" borderId="25" xfId="0" applyNumberFormat="1" applyFont="1" applyFill="1" applyBorder="1" applyAlignment="1">
      <alignment horizontal="right" vertical="center" wrapText="1"/>
    </xf>
    <xf numFmtId="4" fontId="11" fillId="0" borderId="26" xfId="0" applyNumberFormat="1" applyFont="1" applyBorder="1"/>
    <xf numFmtId="4" fontId="2" fillId="0" borderId="27" xfId="0" applyNumberFormat="1" applyFont="1" applyBorder="1" applyAlignment="1">
      <alignment horizontal="right" vertical="center" wrapText="1"/>
    </xf>
    <xf numFmtId="4" fontId="2" fillId="0" borderId="28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4" fontId="8" fillId="0" borderId="26" xfId="0" applyNumberFormat="1" applyFont="1" applyBorder="1" applyAlignment="1">
      <alignment horizontal="right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0" fillId="0" borderId="5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12" fillId="0" borderId="17" xfId="0" applyNumberFormat="1" applyFont="1" applyBorder="1" applyAlignment="1">
      <alignment horizontal="right" vertical="center" wrapText="1"/>
    </xf>
    <xf numFmtId="4" fontId="12" fillId="0" borderId="7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4" fontId="8" fillId="0" borderId="25" xfId="0" applyNumberFormat="1" applyFont="1" applyBorder="1" applyAlignment="1">
      <alignment horizontal="right" vertical="center" wrapText="1"/>
    </xf>
    <xf numFmtId="4" fontId="8" fillId="0" borderId="6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right" vertical="center" wrapText="1"/>
    </xf>
    <xf numFmtId="4" fontId="2" fillId="0" borderId="23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8" fillId="0" borderId="7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22" xfId="0" applyFont="1" applyBorder="1" applyAlignment="1">
      <alignment vertical="center" wrapText="1"/>
    </xf>
    <xf numFmtId="4" fontId="5" fillId="0" borderId="25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A35" workbookViewId="0">
      <selection activeCell="A45" sqref="A45:J45"/>
    </sheetView>
  </sheetViews>
  <sheetFormatPr defaultColWidth="9" defaultRowHeight="15.75" x14ac:dyDescent="0.25"/>
  <cols>
    <col min="1" max="1" width="4" style="1" customWidth="1"/>
    <col min="2" max="2" width="24" style="1" customWidth="1"/>
    <col min="3" max="3" width="10" style="1" customWidth="1"/>
    <col min="4" max="4" width="15.5703125" style="1" customWidth="1"/>
    <col min="5" max="5" width="16" style="1" customWidth="1"/>
    <col min="6" max="6" width="12" style="1" customWidth="1"/>
    <col min="7" max="7" width="11.140625" style="1" customWidth="1"/>
    <col min="8" max="8" width="12.7109375" style="1" customWidth="1"/>
    <col min="9" max="9" width="12.85546875" style="1" customWidth="1"/>
    <col min="10" max="10" width="15.28515625" style="1" customWidth="1"/>
    <col min="11" max="12" width="14.28515625" style="1" bestFit="1" customWidth="1"/>
    <col min="13" max="16384" width="9" style="1"/>
  </cols>
  <sheetData>
    <row r="1" spans="1:10" s="6" customFormat="1" x14ac:dyDescent="0.25">
      <c r="J1" s="7"/>
    </row>
    <row r="2" spans="1:10" s="6" customFormat="1" x14ac:dyDescent="0.25">
      <c r="A2" s="113" t="s">
        <v>44</v>
      </c>
      <c r="B2" s="114"/>
      <c r="C2" s="114"/>
      <c r="D2" s="114"/>
      <c r="E2" s="114"/>
      <c r="F2" s="114"/>
      <c r="G2" s="114"/>
      <c r="H2" s="114"/>
      <c r="I2" s="114"/>
      <c r="J2" s="114"/>
    </row>
    <row r="4" spans="1:10" ht="38.25" customHeight="1" x14ac:dyDescent="0.25">
      <c r="A4" s="93" t="s">
        <v>0</v>
      </c>
      <c r="B4" s="94" t="s">
        <v>1</v>
      </c>
      <c r="C4" s="116" t="s">
        <v>45</v>
      </c>
      <c r="D4" s="98" t="s">
        <v>46</v>
      </c>
      <c r="E4" s="98" t="s">
        <v>20</v>
      </c>
      <c r="F4" s="98"/>
      <c r="G4" s="98"/>
      <c r="H4" s="98"/>
      <c r="I4" s="97"/>
      <c r="J4" s="120" t="s">
        <v>48</v>
      </c>
    </row>
    <row r="5" spans="1:10" ht="48.75" customHeight="1" x14ac:dyDescent="0.25">
      <c r="A5" s="93"/>
      <c r="B5" s="94"/>
      <c r="C5" s="116"/>
      <c r="D5" s="98"/>
      <c r="E5" s="98"/>
      <c r="F5" s="98"/>
      <c r="G5" s="98"/>
      <c r="H5" s="98"/>
      <c r="I5" s="97"/>
      <c r="J5" s="121"/>
    </row>
    <row r="6" spans="1:10" ht="0.75" customHeight="1" x14ac:dyDescent="0.25">
      <c r="A6" s="93"/>
      <c r="B6" s="94"/>
      <c r="C6" s="116"/>
      <c r="D6" s="98"/>
      <c r="E6" s="98"/>
      <c r="F6" s="98"/>
      <c r="G6" s="98"/>
      <c r="H6" s="98"/>
      <c r="I6" s="97"/>
      <c r="J6" s="121"/>
    </row>
    <row r="7" spans="1:10" ht="3.75" customHeight="1" x14ac:dyDescent="0.25">
      <c r="A7" s="93"/>
      <c r="B7" s="94"/>
      <c r="C7" s="116"/>
      <c r="D7" s="98"/>
      <c r="E7" s="98"/>
      <c r="F7" s="98"/>
      <c r="G7" s="98"/>
      <c r="H7" s="98"/>
      <c r="I7" s="97"/>
      <c r="J7" s="121"/>
    </row>
    <row r="8" spans="1:10" ht="12" hidden="1" customHeight="1" thickBot="1" x14ac:dyDescent="0.25">
      <c r="A8" s="93"/>
      <c r="B8" s="94"/>
      <c r="C8" s="116"/>
      <c r="D8" s="98"/>
      <c r="E8" s="98"/>
      <c r="F8" s="98"/>
      <c r="G8" s="98"/>
      <c r="H8" s="98"/>
      <c r="I8" s="97"/>
      <c r="J8" s="121"/>
    </row>
    <row r="9" spans="1:10" ht="22.5" hidden="1" customHeight="1" thickBot="1" x14ac:dyDescent="0.25">
      <c r="A9" s="93"/>
      <c r="B9" s="94"/>
      <c r="C9" s="116"/>
      <c r="D9" s="98"/>
      <c r="E9" s="95"/>
      <c r="F9" s="95"/>
      <c r="G9" s="95"/>
      <c r="H9" s="95"/>
      <c r="I9" s="96"/>
      <c r="J9" s="121"/>
    </row>
    <row r="10" spans="1:10" ht="15" customHeight="1" x14ac:dyDescent="0.25">
      <c r="A10" s="93"/>
      <c r="B10" s="94"/>
      <c r="C10" s="116"/>
      <c r="D10" s="98"/>
      <c r="E10" s="98" t="s">
        <v>21</v>
      </c>
      <c r="F10" s="98" t="s">
        <v>22</v>
      </c>
      <c r="G10" s="98" t="s">
        <v>23</v>
      </c>
      <c r="H10" s="98" t="s">
        <v>24</v>
      </c>
      <c r="I10" s="97" t="s">
        <v>2</v>
      </c>
      <c r="J10" s="121"/>
    </row>
    <row r="11" spans="1:10" ht="15" customHeight="1" x14ac:dyDescent="0.25">
      <c r="A11" s="93"/>
      <c r="B11" s="94"/>
      <c r="C11" s="116"/>
      <c r="D11" s="98"/>
      <c r="E11" s="98"/>
      <c r="F11" s="98"/>
      <c r="G11" s="98"/>
      <c r="H11" s="98"/>
      <c r="I11" s="97"/>
      <c r="J11" s="121"/>
    </row>
    <row r="12" spans="1:10" ht="9" customHeight="1" x14ac:dyDescent="0.25">
      <c r="A12" s="93"/>
      <c r="B12" s="94"/>
      <c r="C12" s="116"/>
      <c r="D12" s="98"/>
      <c r="E12" s="98"/>
      <c r="F12" s="98"/>
      <c r="G12" s="98"/>
      <c r="H12" s="98"/>
      <c r="I12" s="97"/>
      <c r="J12" s="122"/>
    </row>
    <row r="13" spans="1:10" s="5" customFormat="1" x14ac:dyDescent="0.25">
      <c r="A13" s="4" t="s">
        <v>3</v>
      </c>
      <c r="B13" s="10" t="s">
        <v>42</v>
      </c>
      <c r="C13" s="10" t="s">
        <v>34</v>
      </c>
      <c r="D13" s="10" t="s">
        <v>35</v>
      </c>
      <c r="E13" s="10" t="s">
        <v>36</v>
      </c>
      <c r="F13" s="10" t="s">
        <v>37</v>
      </c>
      <c r="G13" s="10" t="s">
        <v>38</v>
      </c>
      <c r="H13" s="10" t="s">
        <v>39</v>
      </c>
      <c r="I13" s="24" t="s">
        <v>40</v>
      </c>
      <c r="J13" s="27" t="s">
        <v>41</v>
      </c>
    </row>
    <row r="14" spans="1:10" x14ac:dyDescent="0.25">
      <c r="A14" s="80" t="s">
        <v>3</v>
      </c>
      <c r="B14" s="11" t="s">
        <v>4</v>
      </c>
      <c r="C14" s="82">
        <v>59.830599999999997</v>
      </c>
      <c r="D14" s="83">
        <f>SUM(D16:D18)</f>
        <v>2232944.3200000003</v>
      </c>
      <c r="E14" s="84">
        <f>SUM(E16:E18)</f>
        <v>2232944.3200000003</v>
      </c>
      <c r="F14" s="85"/>
      <c r="G14" s="85"/>
      <c r="H14" s="85"/>
      <c r="I14" s="86"/>
      <c r="J14" s="87">
        <v>0</v>
      </c>
    </row>
    <row r="15" spans="1:10" x14ac:dyDescent="0.25">
      <c r="A15" s="81"/>
      <c r="B15" s="12" t="s">
        <v>5</v>
      </c>
      <c r="C15" s="82"/>
      <c r="D15" s="83"/>
      <c r="E15" s="84"/>
      <c r="F15" s="85"/>
      <c r="G15" s="85"/>
      <c r="H15" s="85"/>
      <c r="I15" s="86"/>
      <c r="J15" s="87"/>
    </row>
    <row r="16" spans="1:10" x14ac:dyDescent="0.25">
      <c r="A16" s="8"/>
      <c r="B16" s="13" t="s">
        <v>6</v>
      </c>
      <c r="C16" s="16">
        <v>6</v>
      </c>
      <c r="D16" s="68">
        <v>4841.28</v>
      </c>
      <c r="E16" s="22">
        <v>4841.28</v>
      </c>
      <c r="F16" s="15"/>
      <c r="G16" s="9"/>
      <c r="H16" s="9"/>
      <c r="I16" s="26"/>
      <c r="J16" s="28"/>
    </row>
    <row r="17" spans="1:11" ht="19.5" customHeight="1" x14ac:dyDescent="0.25">
      <c r="A17" s="8"/>
      <c r="B17" s="13" t="s">
        <v>7</v>
      </c>
      <c r="C17" s="29">
        <v>10.803900000000001</v>
      </c>
      <c r="D17" s="69">
        <v>543885.54</v>
      </c>
      <c r="E17" s="63">
        <f>D17</f>
        <v>543885.54</v>
      </c>
      <c r="F17" s="15"/>
      <c r="G17" s="9"/>
      <c r="H17" s="9"/>
      <c r="I17" s="26"/>
      <c r="J17" s="28">
        <v>0</v>
      </c>
    </row>
    <row r="18" spans="1:11" ht="16.5" thickBot="1" x14ac:dyDescent="0.3">
      <c r="A18" s="8"/>
      <c r="B18" s="41" t="s">
        <v>8</v>
      </c>
      <c r="C18" s="42">
        <v>43.026699999999998</v>
      </c>
      <c r="D18" s="70">
        <v>1684217.5</v>
      </c>
      <c r="E18" s="43">
        <v>1684217.5</v>
      </c>
      <c r="F18" s="44"/>
      <c r="G18" s="44"/>
      <c r="H18" s="44"/>
      <c r="I18" s="45"/>
      <c r="J18" s="46"/>
    </row>
    <row r="19" spans="1:11" x14ac:dyDescent="0.25">
      <c r="A19" s="106" t="s">
        <v>9</v>
      </c>
      <c r="B19" s="75" t="s">
        <v>49</v>
      </c>
      <c r="C19" s="108">
        <v>17</v>
      </c>
      <c r="D19" s="110">
        <f>SUM(D21:D30)</f>
        <v>12583118.139999999</v>
      </c>
      <c r="E19" s="111">
        <f>SUM(E21:E30)</f>
        <v>12290551.199999999</v>
      </c>
      <c r="F19" s="112"/>
      <c r="G19" s="88">
        <f>SUM(G21:G30)</f>
        <v>158167.02000000002</v>
      </c>
      <c r="H19" s="123"/>
      <c r="I19" s="99">
        <v>134399.92000000001</v>
      </c>
      <c r="J19" s="101">
        <f>SUM(J21:J26)</f>
        <v>13369.929999999998</v>
      </c>
      <c r="K19" s="36"/>
    </row>
    <row r="20" spans="1:11" x14ac:dyDescent="0.25">
      <c r="A20" s="107"/>
      <c r="B20" s="76" t="s">
        <v>5</v>
      </c>
      <c r="C20" s="109"/>
      <c r="D20" s="83"/>
      <c r="E20" s="84"/>
      <c r="F20" s="85"/>
      <c r="G20" s="89"/>
      <c r="H20" s="124"/>
      <c r="I20" s="100"/>
      <c r="J20" s="102"/>
      <c r="K20" s="62"/>
    </row>
    <row r="21" spans="1:11" ht="20.25" customHeight="1" x14ac:dyDescent="0.25">
      <c r="A21" s="32"/>
      <c r="B21" s="35" t="s">
        <v>10</v>
      </c>
      <c r="C21" s="30">
        <v>1</v>
      </c>
      <c r="D21" s="68">
        <v>85917.31</v>
      </c>
      <c r="E21" s="22">
        <v>85917.31</v>
      </c>
      <c r="F21" s="33"/>
      <c r="G21" s="34"/>
      <c r="H21" s="34"/>
      <c r="I21" s="31"/>
      <c r="J21" s="37">
        <v>5563.17</v>
      </c>
      <c r="K21" s="36"/>
    </row>
    <row r="22" spans="1:11" x14ac:dyDescent="0.25">
      <c r="A22" s="103"/>
      <c r="B22" s="117" t="s">
        <v>19</v>
      </c>
      <c r="C22" s="98">
        <v>3</v>
      </c>
      <c r="D22" s="104">
        <v>2706573.82</v>
      </c>
      <c r="E22" s="105">
        <v>2593383.02</v>
      </c>
      <c r="F22" s="85"/>
      <c r="G22" s="85">
        <v>113190.8</v>
      </c>
      <c r="H22" s="91"/>
      <c r="I22" s="86"/>
      <c r="J22" s="115">
        <v>5224.3599999999997</v>
      </c>
      <c r="K22" s="36"/>
    </row>
    <row r="23" spans="1:11" x14ac:dyDescent="0.25">
      <c r="A23" s="103"/>
      <c r="B23" s="117"/>
      <c r="C23" s="98"/>
      <c r="D23" s="104"/>
      <c r="E23" s="105"/>
      <c r="F23" s="85"/>
      <c r="G23" s="85"/>
      <c r="H23" s="91"/>
      <c r="I23" s="86"/>
      <c r="J23" s="115"/>
      <c r="K23" s="36"/>
    </row>
    <row r="24" spans="1:11" ht="31.5" x14ac:dyDescent="0.25">
      <c r="A24" s="2"/>
      <c r="B24" s="13" t="s">
        <v>28</v>
      </c>
      <c r="C24" s="19">
        <v>1</v>
      </c>
      <c r="D24" s="68">
        <v>165173.34</v>
      </c>
      <c r="E24" s="22">
        <v>30773.42</v>
      </c>
      <c r="F24" s="20"/>
      <c r="G24" s="20"/>
      <c r="H24" s="18"/>
      <c r="I24" s="26">
        <v>134399.92000000001</v>
      </c>
      <c r="J24" s="28"/>
      <c r="K24" s="36"/>
    </row>
    <row r="25" spans="1:11" ht="80.25" hidden="1" customHeight="1" x14ac:dyDescent="0.25">
      <c r="A25" s="118"/>
      <c r="B25" s="14"/>
      <c r="C25" s="98">
        <v>9</v>
      </c>
      <c r="D25" s="119">
        <v>1150047.94</v>
      </c>
      <c r="E25" s="90">
        <v>1105071.72</v>
      </c>
      <c r="F25" s="85"/>
      <c r="G25" s="85">
        <v>44976.22</v>
      </c>
      <c r="H25" s="91"/>
      <c r="I25" s="92"/>
      <c r="J25" s="115">
        <v>2582.4</v>
      </c>
      <c r="K25" s="36"/>
    </row>
    <row r="26" spans="1:11" ht="109.5" customHeight="1" x14ac:dyDescent="0.25">
      <c r="A26" s="118"/>
      <c r="B26" s="13" t="s">
        <v>29</v>
      </c>
      <c r="C26" s="98"/>
      <c r="D26" s="119"/>
      <c r="E26" s="90"/>
      <c r="F26" s="85"/>
      <c r="G26" s="85"/>
      <c r="H26" s="91"/>
      <c r="I26" s="92"/>
      <c r="J26" s="115"/>
      <c r="K26" s="36"/>
    </row>
    <row r="27" spans="1:11" ht="52.5" customHeight="1" x14ac:dyDescent="0.25">
      <c r="A27" s="32"/>
      <c r="B27" s="21" t="s">
        <v>30</v>
      </c>
      <c r="C27" s="19">
        <v>1</v>
      </c>
      <c r="D27" s="68">
        <v>4504772.03</v>
      </c>
      <c r="E27" s="22">
        <v>4504772.03</v>
      </c>
      <c r="F27" s="9"/>
      <c r="G27" s="9"/>
      <c r="H27" s="9"/>
      <c r="I27" s="26"/>
      <c r="J27" s="28"/>
    </row>
    <row r="28" spans="1:11" x14ac:dyDescent="0.25">
      <c r="A28" s="2"/>
      <c r="B28" s="21" t="s">
        <v>17</v>
      </c>
      <c r="C28" s="19">
        <v>3</v>
      </c>
      <c r="D28" s="68">
        <v>327639.28000000003</v>
      </c>
      <c r="E28" s="22">
        <v>327639.28000000003</v>
      </c>
      <c r="F28" s="9"/>
      <c r="G28" s="9"/>
      <c r="H28" s="9"/>
      <c r="I28" s="26"/>
      <c r="J28" s="28"/>
    </row>
    <row r="29" spans="1:11" x14ac:dyDescent="0.25">
      <c r="A29" s="61"/>
      <c r="B29" s="21" t="s">
        <v>14</v>
      </c>
      <c r="C29" s="19">
        <v>1</v>
      </c>
      <c r="D29" s="71">
        <f>E29</f>
        <v>1318890.8600000001</v>
      </c>
      <c r="E29" s="64">
        <v>1318890.8600000001</v>
      </c>
      <c r="F29" s="9"/>
      <c r="G29" s="9"/>
      <c r="H29" s="9"/>
      <c r="I29" s="26"/>
      <c r="J29" s="28"/>
    </row>
    <row r="30" spans="1:11" ht="16.5" thickBot="1" x14ac:dyDescent="0.3">
      <c r="A30" s="17"/>
      <c r="B30" s="41" t="s">
        <v>43</v>
      </c>
      <c r="C30" s="42">
        <v>1</v>
      </c>
      <c r="D30" s="72">
        <v>2324103.56</v>
      </c>
      <c r="E30" s="65">
        <v>2324103.56</v>
      </c>
      <c r="F30" s="43"/>
      <c r="G30" s="44"/>
      <c r="H30" s="44"/>
      <c r="I30" s="45"/>
      <c r="J30" s="46"/>
    </row>
    <row r="31" spans="1:11" x14ac:dyDescent="0.25">
      <c r="A31" s="47" t="s">
        <v>26</v>
      </c>
      <c r="B31" s="48" t="s">
        <v>11</v>
      </c>
      <c r="C31" s="49"/>
      <c r="D31" s="73">
        <f>SUM(D32:D41)</f>
        <v>16505934.329999998</v>
      </c>
      <c r="E31" s="66">
        <f>SUM(E32:E41)</f>
        <v>16440090.789999999</v>
      </c>
      <c r="F31" s="51"/>
      <c r="G31" s="50"/>
      <c r="H31" s="51"/>
      <c r="I31" s="52">
        <f>SUM(I32:I41)</f>
        <v>65843.539999999994</v>
      </c>
      <c r="J31" s="53"/>
    </row>
    <row r="32" spans="1:11" x14ac:dyDescent="0.25">
      <c r="A32" s="2"/>
      <c r="B32" s="21" t="s">
        <v>47</v>
      </c>
      <c r="C32" s="19">
        <v>3</v>
      </c>
      <c r="D32" s="68">
        <v>3776823.75</v>
      </c>
      <c r="E32" s="22">
        <v>3776823.75</v>
      </c>
      <c r="F32" s="9"/>
      <c r="G32" s="9"/>
      <c r="H32" s="9"/>
      <c r="I32" s="26"/>
      <c r="J32" s="28"/>
    </row>
    <row r="33" spans="1:12" x14ac:dyDescent="0.25">
      <c r="A33" s="2"/>
      <c r="B33" s="21" t="s">
        <v>12</v>
      </c>
      <c r="C33" s="19">
        <v>3</v>
      </c>
      <c r="D33" s="68"/>
      <c r="E33" s="22"/>
      <c r="F33" s="9"/>
      <c r="G33" s="9"/>
      <c r="H33" s="9"/>
      <c r="I33" s="26"/>
      <c r="J33" s="28"/>
    </row>
    <row r="34" spans="1:12" x14ac:dyDescent="0.25">
      <c r="A34" s="2"/>
      <c r="B34" s="21" t="s">
        <v>13</v>
      </c>
      <c r="C34" s="19">
        <v>31.41</v>
      </c>
      <c r="D34" s="68"/>
      <c r="E34" s="22"/>
      <c r="F34" s="9"/>
      <c r="G34" s="9"/>
      <c r="H34" s="9"/>
      <c r="I34" s="26"/>
      <c r="J34" s="28"/>
    </row>
    <row r="35" spans="1:12" x14ac:dyDescent="0.25">
      <c r="A35" s="2"/>
      <c r="B35" s="21" t="s">
        <v>18</v>
      </c>
      <c r="C35" s="19">
        <v>1</v>
      </c>
      <c r="D35" s="68">
        <f>E35</f>
        <v>1737521.08</v>
      </c>
      <c r="E35" s="22">
        <v>1737521.08</v>
      </c>
      <c r="F35" s="9"/>
      <c r="G35" s="9"/>
      <c r="H35" s="9"/>
      <c r="I35" s="26"/>
      <c r="J35" s="28"/>
    </row>
    <row r="36" spans="1:12" x14ac:dyDescent="0.25">
      <c r="A36" s="2"/>
      <c r="B36" s="21" t="s">
        <v>31</v>
      </c>
      <c r="C36" s="19">
        <v>2</v>
      </c>
      <c r="D36" s="69">
        <v>176578.67</v>
      </c>
      <c r="E36" s="63">
        <v>176578.67</v>
      </c>
      <c r="F36" s="9"/>
      <c r="G36" s="9"/>
      <c r="H36" s="9"/>
      <c r="I36" s="26"/>
      <c r="J36" s="28"/>
    </row>
    <row r="37" spans="1:12" x14ac:dyDescent="0.25">
      <c r="A37" s="2"/>
      <c r="B37" s="21" t="s">
        <v>25</v>
      </c>
      <c r="C37" s="29">
        <v>67.7</v>
      </c>
      <c r="D37" s="69">
        <v>8315143.0599999996</v>
      </c>
      <c r="E37" s="63">
        <v>8315143.0599999996</v>
      </c>
      <c r="F37" s="9"/>
      <c r="G37" s="9"/>
      <c r="H37" s="9"/>
      <c r="I37" s="26"/>
      <c r="J37" s="28"/>
    </row>
    <row r="38" spans="1:12" x14ac:dyDescent="0.25">
      <c r="A38" s="2"/>
      <c r="B38" s="21" t="s">
        <v>15</v>
      </c>
      <c r="C38" s="19">
        <v>2</v>
      </c>
      <c r="D38" s="68">
        <f>E38</f>
        <v>1844993.73</v>
      </c>
      <c r="E38" s="22">
        <v>1844993.73</v>
      </c>
      <c r="F38" s="9"/>
      <c r="G38" s="9"/>
      <c r="H38" s="9"/>
      <c r="I38" s="26"/>
      <c r="J38" s="28"/>
    </row>
    <row r="39" spans="1:12" ht="31.5" x14ac:dyDescent="0.25">
      <c r="A39" s="2"/>
      <c r="B39" s="25" t="s">
        <v>32</v>
      </c>
      <c r="C39" s="29">
        <v>3</v>
      </c>
      <c r="D39" s="69">
        <v>296797.40999999997</v>
      </c>
      <c r="E39" s="63">
        <v>296797.40999999997</v>
      </c>
      <c r="F39" s="9"/>
      <c r="G39" s="9"/>
      <c r="H39" s="9"/>
      <c r="I39" s="26"/>
      <c r="J39" s="28"/>
    </row>
    <row r="40" spans="1:12" x14ac:dyDescent="0.25">
      <c r="A40" s="2"/>
      <c r="B40" s="13" t="s">
        <v>33</v>
      </c>
      <c r="C40" s="10"/>
      <c r="D40" s="69">
        <v>65843.539999999994</v>
      </c>
      <c r="E40" s="63"/>
      <c r="F40" s="38"/>
      <c r="G40" s="38"/>
      <c r="H40" s="38"/>
      <c r="I40" s="39">
        <v>65843.539999999994</v>
      </c>
      <c r="J40" s="28"/>
    </row>
    <row r="41" spans="1:12" ht="79.5" thickBot="1" x14ac:dyDescent="0.3">
      <c r="A41" s="32"/>
      <c r="B41" s="41" t="s">
        <v>27</v>
      </c>
      <c r="C41" s="42">
        <v>4</v>
      </c>
      <c r="D41" s="77">
        <v>292233.09000000003</v>
      </c>
      <c r="E41" s="78">
        <v>292233.09000000003</v>
      </c>
      <c r="F41" s="44"/>
      <c r="G41" s="44"/>
      <c r="H41" s="44"/>
      <c r="I41" s="45"/>
      <c r="J41" s="46"/>
    </row>
    <row r="42" spans="1:12" ht="16.5" thickBot="1" x14ac:dyDescent="0.3">
      <c r="A42" s="54"/>
      <c r="B42" s="55" t="s">
        <v>16</v>
      </c>
      <c r="C42" s="56"/>
      <c r="D42" s="74">
        <f>SUM(D14+D19+D31)</f>
        <v>31321996.789999999</v>
      </c>
      <c r="E42" s="67">
        <f>E31+E19+E14</f>
        <v>30963586.309999999</v>
      </c>
      <c r="F42" s="57"/>
      <c r="G42" s="57">
        <f>SUM(G14,G19,G31)</f>
        <v>158167.02000000002</v>
      </c>
      <c r="H42" s="58"/>
      <c r="I42" s="59">
        <f>SUM(I14,I19,I31)</f>
        <v>200243.46000000002</v>
      </c>
      <c r="J42" s="60">
        <f>J19</f>
        <v>13369.929999999998</v>
      </c>
      <c r="L42" s="40"/>
    </row>
    <row r="43" spans="1:12" ht="3.75" hidden="1" customHeight="1" thickBot="1" x14ac:dyDescent="0.25"/>
    <row r="44" spans="1:12" ht="19.5" customHeight="1" x14ac:dyDescent="0.25"/>
    <row r="45" spans="1:12" ht="152.25" customHeight="1" x14ac:dyDescent="0.25">
      <c r="A45" s="79" t="s">
        <v>50</v>
      </c>
      <c r="B45" s="79"/>
      <c r="C45" s="79"/>
      <c r="D45" s="79"/>
      <c r="E45" s="79"/>
      <c r="F45" s="79"/>
      <c r="G45" s="79"/>
      <c r="H45" s="79"/>
      <c r="I45" s="79"/>
      <c r="J45" s="79"/>
    </row>
    <row r="46" spans="1:12" ht="20.25" customHeight="1" x14ac:dyDescent="0.25">
      <c r="A46" s="3"/>
      <c r="B46" s="3"/>
      <c r="C46" s="3"/>
      <c r="D46" s="3"/>
      <c r="E46" s="3"/>
      <c r="F46" s="3"/>
      <c r="G46" s="3"/>
      <c r="H46" s="3"/>
      <c r="I46" s="23"/>
      <c r="J46" s="3"/>
    </row>
    <row r="47" spans="1:12" ht="18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2" ht="18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8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</row>
  </sheetData>
  <mergeCells count="51">
    <mergeCell ref="A2:J2"/>
    <mergeCell ref="J25:J26"/>
    <mergeCell ref="C4:C12"/>
    <mergeCell ref="B22:B23"/>
    <mergeCell ref="E4:I8"/>
    <mergeCell ref="D4:D12"/>
    <mergeCell ref="E10:E12"/>
    <mergeCell ref="F10:F12"/>
    <mergeCell ref="G10:G12"/>
    <mergeCell ref="I22:I23"/>
    <mergeCell ref="J22:J23"/>
    <mergeCell ref="A25:A26"/>
    <mergeCell ref="C25:C26"/>
    <mergeCell ref="D25:D26"/>
    <mergeCell ref="J4:J12"/>
    <mergeCell ref="H19:H20"/>
    <mergeCell ref="I19:I20"/>
    <mergeCell ref="J19:J20"/>
    <mergeCell ref="A22:A23"/>
    <mergeCell ref="C22:C23"/>
    <mergeCell ref="D22:D23"/>
    <mergeCell ref="E22:E23"/>
    <mergeCell ref="F22:F23"/>
    <mergeCell ref="G22:G23"/>
    <mergeCell ref="H22:H23"/>
    <mergeCell ref="A19:A20"/>
    <mergeCell ref="C19:C20"/>
    <mergeCell ref="D19:D20"/>
    <mergeCell ref="E19:E20"/>
    <mergeCell ref="F19:F20"/>
    <mergeCell ref="A4:A12"/>
    <mergeCell ref="B4:B12"/>
    <mergeCell ref="E9:I9"/>
    <mergeCell ref="I10:I12"/>
    <mergeCell ref="H10:H12"/>
    <mergeCell ref="A45:J45"/>
    <mergeCell ref="A14:A15"/>
    <mergeCell ref="C14:C15"/>
    <mergeCell ref="D14:D15"/>
    <mergeCell ref="E14:E15"/>
    <mergeCell ref="F14:F15"/>
    <mergeCell ref="G14:G15"/>
    <mergeCell ref="H14:H15"/>
    <mergeCell ref="I14:I15"/>
    <mergeCell ref="J14:J15"/>
    <mergeCell ref="G19:G20"/>
    <mergeCell ref="E25:E26"/>
    <mergeCell ref="F25:F26"/>
    <mergeCell ref="G25:G26"/>
    <mergeCell ref="H25:H26"/>
    <mergeCell ref="I25:I26"/>
  </mergeCells>
  <pageMargins left="0.4" right="0.26" top="0.43" bottom="0.44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3" sqref="H23"/>
    </sheetView>
  </sheetViews>
  <sheetFormatPr defaultRowHeight="15" x14ac:dyDescent="0.25"/>
  <cols>
    <col min="7" max="7" width="15.140625" customWidth="1"/>
    <col min="10" max="10" width="18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Marta Senator</cp:lastModifiedBy>
  <cp:lastPrinted>2019-01-29T08:40:36Z</cp:lastPrinted>
  <dcterms:created xsi:type="dcterms:W3CDTF">2013-03-12T08:00:53Z</dcterms:created>
  <dcterms:modified xsi:type="dcterms:W3CDTF">2021-02-16T14:12:11Z</dcterms:modified>
</cp:coreProperties>
</file>